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Загрузки\для сайта школы\меню\Мониторинг\разместить\24-25\меню 3_14 март\"/>
    </mc:Choice>
  </mc:AlternateContent>
  <bookViews>
    <workbookView xWindow="0" yWindow="0" windowWidth="20490" windowHeight="69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6" i="1" l="1"/>
  <c r="L186" i="1"/>
  <c r="L177" i="1"/>
  <c r="L167" i="1"/>
  <c r="L158" i="1"/>
  <c r="L147" i="1"/>
  <c r="L138" i="1"/>
  <c r="L128" i="1"/>
  <c r="L119" i="1"/>
  <c r="L109" i="1"/>
  <c r="L100" i="1"/>
  <c r="L90" i="1"/>
  <c r="L81" i="1"/>
  <c r="L70" i="1"/>
  <c r="L61" i="1"/>
  <c r="L51" i="1"/>
  <c r="L42" i="1"/>
  <c r="L32" i="1"/>
  <c r="L23" i="1"/>
  <c r="L13" i="1"/>
  <c r="A110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9" i="1"/>
  <c r="A159" i="1"/>
  <c r="J158" i="1"/>
  <c r="I158" i="1"/>
  <c r="H158" i="1"/>
  <c r="G158" i="1"/>
  <c r="F158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J120" i="1" s="1"/>
  <c r="I109" i="1"/>
  <c r="I120" i="1" s="1"/>
  <c r="H109" i="1"/>
  <c r="G109" i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I81" i="1"/>
  <c r="I82" i="1" s="1"/>
  <c r="H81" i="1"/>
  <c r="G81" i="1"/>
  <c r="G82" i="1" s="1"/>
  <c r="F81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62" i="1" l="1"/>
  <c r="F82" i="1"/>
  <c r="H82" i="1"/>
  <c r="F101" i="1"/>
  <c r="L24" i="1"/>
  <c r="L43" i="1"/>
  <c r="L62" i="1"/>
  <c r="L82" i="1"/>
  <c r="L101" i="1"/>
  <c r="L120" i="1"/>
  <c r="L139" i="1"/>
  <c r="L159" i="1"/>
  <c r="L178" i="1"/>
  <c r="L197" i="1"/>
  <c r="I197" i="1"/>
  <c r="J197" i="1"/>
  <c r="H197" i="1"/>
  <c r="G197" i="1"/>
  <c r="J178" i="1"/>
  <c r="I178" i="1"/>
  <c r="H178" i="1"/>
  <c r="G178" i="1"/>
  <c r="I159" i="1"/>
  <c r="H159" i="1"/>
  <c r="G159" i="1"/>
  <c r="J159" i="1"/>
  <c r="J139" i="1"/>
  <c r="I139" i="1"/>
  <c r="H139" i="1"/>
  <c r="G139" i="1"/>
  <c r="G120" i="1"/>
  <c r="H120" i="1"/>
  <c r="I101" i="1"/>
  <c r="J101" i="1"/>
  <c r="H101" i="1"/>
  <c r="G101" i="1"/>
  <c r="J82" i="1"/>
  <c r="H62" i="1"/>
  <c r="F62" i="1"/>
  <c r="H43" i="1"/>
  <c r="G43" i="1"/>
  <c r="F43" i="1"/>
  <c r="J43" i="1"/>
  <c r="I43" i="1"/>
  <c r="F120" i="1"/>
  <c r="F139" i="1"/>
  <c r="F159" i="1"/>
  <c r="F178" i="1"/>
  <c r="F197" i="1"/>
  <c r="I24" i="1"/>
  <c r="F24" i="1"/>
  <c r="J24" i="1"/>
  <c r="H24" i="1"/>
  <c r="G24" i="1"/>
  <c r="L198" i="1" l="1"/>
  <c r="G198" i="1"/>
  <c r="H198" i="1"/>
  <c r="F198" i="1"/>
  <c r="J198" i="1"/>
  <c r="I198" i="1"/>
</calcChain>
</file>

<file path=xl/sharedStrings.xml><?xml version="1.0" encoding="utf-8"?>
<sst xmlns="http://schemas.openxmlformats.org/spreadsheetml/2006/main" count="300" uniqueCount="107">
  <si>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</si>
  <si>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</si>
  <si>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</si>
  <si>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</si>
  <si>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</si>
  <si>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</si>
  <si>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</si>
  <si>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</si>
  <si>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</si>
  <si>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</si>
  <si>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</si>
  <si>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</si>
  <si>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</si>
  <si>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</si>
  <si>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</si>
  <si>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</si>
  <si>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</si>
  <si>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</si>
  <si>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</si>
  <si>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</si>
  <si>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</si>
  <si>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</si>
  <si>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</si>
  <si>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</si>
  <si>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</si>
  <si>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</si>
  <si>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</si>
  <si>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</si>
  <si>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</si>
  <si>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</si>
  <si>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</si>
  <si>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</si>
  <si>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</si>
  <si>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</si>
  <si>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</si>
  <si>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</si>
  <si>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</si>
  <si>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</si>
  <si>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</si>
  <si>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Доволенская СОШ №2 имени С.И.Лазарева</t>
  </si>
  <si>
    <t>директор</t>
  </si>
  <si>
    <t>Давыдова Е.А.</t>
  </si>
  <si>
    <t>Огурец в нарезке</t>
  </si>
  <si>
    <t>Каша гречневая рассыпчатая</t>
  </si>
  <si>
    <t>54-4г</t>
  </si>
  <si>
    <t>Котлета из говядины</t>
  </si>
  <si>
    <t>54-4м</t>
  </si>
  <si>
    <t>54-3соус</t>
  </si>
  <si>
    <t>Чай с сахаром</t>
  </si>
  <si>
    <t>Хлеб в/с</t>
  </si>
  <si>
    <t>Пром</t>
  </si>
  <si>
    <t>Сыр твёрдых сортов в нарезкке</t>
  </si>
  <si>
    <t>Суп из овощей с фрикадельками мясными</t>
  </si>
  <si>
    <t>54-5с</t>
  </si>
  <si>
    <t>Компот из кураги</t>
  </si>
  <si>
    <t>54-2хн</t>
  </si>
  <si>
    <t>Яблоко</t>
  </si>
  <si>
    <t>Пром.</t>
  </si>
  <si>
    <t>Хлеб ржаной</t>
  </si>
  <si>
    <t>Рис отварной</t>
  </si>
  <si>
    <t>Котлета рыбная (минтай)</t>
  </si>
  <si>
    <t>Чай с лимоном и сахаром</t>
  </si>
  <si>
    <t>Каша "Дружба"</t>
  </si>
  <si>
    <t>54-16к</t>
  </si>
  <si>
    <t>Сдоба</t>
  </si>
  <si>
    <t>Винегрет с растительном маслом</t>
  </si>
  <si>
    <t>Рагу из курицы</t>
  </si>
  <si>
    <t>54-22м</t>
  </si>
  <si>
    <t>Компот из сухофруктов</t>
  </si>
  <si>
    <t>51-1хн</t>
  </si>
  <si>
    <t>Сыр твёрдых сортов в нарезке</t>
  </si>
  <si>
    <t>Борщ с капустой и картофелем со сметаной</t>
  </si>
  <si>
    <t>54-2с</t>
  </si>
  <si>
    <t>Помидор в нарезке</t>
  </si>
  <si>
    <t>Котлета из курицы</t>
  </si>
  <si>
    <t>54-5м</t>
  </si>
  <si>
    <t>Соус красный основной</t>
  </si>
  <si>
    <t>Компот из изюма</t>
  </si>
  <si>
    <t>54-4хн</t>
  </si>
  <si>
    <t>Масло сливочное порциями</t>
  </si>
  <si>
    <t>Суп с рыбными консервами (сайра)</t>
  </si>
  <si>
    <t>54-12с</t>
  </si>
  <si>
    <t>54-2гн</t>
  </si>
  <si>
    <t>Картофельное пюре</t>
  </si>
  <si>
    <t>54-11г</t>
  </si>
  <si>
    <t>Капуста тушеная с мясом</t>
  </si>
  <si>
    <t>54-10м</t>
  </si>
  <si>
    <t>Макароны отварные</t>
  </si>
  <si>
    <t>54-1г</t>
  </si>
  <si>
    <t>Курица отварная</t>
  </si>
  <si>
    <t>54-21м</t>
  </si>
  <si>
    <t>Какао с молоком</t>
  </si>
  <si>
    <t>54-21гн</t>
  </si>
  <si>
    <t>54-6г</t>
  </si>
  <si>
    <t>54-2з</t>
  </si>
  <si>
    <t>54-1з</t>
  </si>
  <si>
    <t>Салат из свежих помидоров и огурцов</t>
  </si>
  <si>
    <t>54-5з</t>
  </si>
  <si>
    <t>54-3р</t>
  </si>
  <si>
    <t>54-3гн</t>
  </si>
  <si>
    <t>Соус сметанный натуральный</t>
  </si>
  <si>
    <t>54-4соус</t>
  </si>
  <si>
    <t>Каши</t>
  </si>
  <si>
    <t>54-16з</t>
  </si>
  <si>
    <t>54-3з</t>
  </si>
  <si>
    <t>54-19з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</si>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</sst>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194" activePane="bottomRight" state="frozen"/>
      <selection pane="topRight" activeCell="E1" sqref="E1"/>
      <selection pane="bottomLeft" activeCell="A6" sqref="A6"/>
      <selection pane="bottomRight" activeCell="L187" sqref="L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0.5</v>
      </c>
      <c r="H14" s="43">
        <v>0.1</v>
      </c>
      <c r="I14" s="43">
        <v>1.5</v>
      </c>
      <c r="J14" s="43">
        <v>8.5</v>
      </c>
      <c r="K14" s="44" t="s">
        <v>94</v>
      </c>
      <c r="L14" s="43">
        <v>16</v>
      </c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8.1999999999999993</v>
      </c>
      <c r="H17" s="43">
        <v>6.3</v>
      </c>
      <c r="I17" s="43">
        <v>35.9</v>
      </c>
      <c r="J17" s="43">
        <v>233.7</v>
      </c>
      <c r="K17" s="44" t="s">
        <v>44</v>
      </c>
      <c r="L17" s="43">
        <v>13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0.2</v>
      </c>
      <c r="H18" s="43">
        <v>0</v>
      </c>
      <c r="I18" s="43">
        <v>6.4</v>
      </c>
      <c r="J18" s="43">
        <v>26.8</v>
      </c>
      <c r="K18" s="44" t="s">
        <v>82</v>
      </c>
      <c r="L18" s="43">
        <v>2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 t="s">
        <v>50</v>
      </c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45</v>
      </c>
      <c r="F21" s="43">
        <v>75</v>
      </c>
      <c r="G21" s="43">
        <v>13.7</v>
      </c>
      <c r="H21" s="43">
        <v>13</v>
      </c>
      <c r="I21" s="43">
        <v>12.3</v>
      </c>
      <c r="J21" s="43">
        <v>221.4</v>
      </c>
      <c r="K21" s="44" t="s">
        <v>46</v>
      </c>
      <c r="L21" s="43">
        <v>59</v>
      </c>
    </row>
    <row r="22" spans="1:12" ht="15" x14ac:dyDescent="0.25">
      <c r="A22" s="23"/>
      <c r="B22" s="15"/>
      <c r="C22" s="11"/>
      <c r="D22" s="6"/>
      <c r="E22" s="42" t="s">
        <v>76</v>
      </c>
      <c r="F22" s="43">
        <v>20</v>
      </c>
      <c r="G22" s="43">
        <v>0.7</v>
      </c>
      <c r="H22" s="43">
        <v>0.5</v>
      </c>
      <c r="I22" s="43">
        <v>1.8</v>
      </c>
      <c r="J22" s="43">
        <v>14.1</v>
      </c>
      <c r="K22" s="44" t="s">
        <v>47</v>
      </c>
      <c r="L22" s="43">
        <v>2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565</v>
      </c>
      <c r="G23" s="19">
        <f t="shared" ref="G23:J23" si="2">SUM(G14:G22)</f>
        <v>27.899999999999995</v>
      </c>
      <c r="H23" s="19">
        <f t="shared" si="2"/>
        <v>20.399999999999999</v>
      </c>
      <c r="I23" s="19">
        <f t="shared" si="2"/>
        <v>87.399999999999991</v>
      </c>
      <c r="J23" s="19">
        <f t="shared" si="2"/>
        <v>645.1</v>
      </c>
      <c r="K23" s="25"/>
      <c r="L23" s="19">
        <f t="shared" ref="L23" si="3">SUM(L14:L22)</f>
        <v>94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565</v>
      </c>
      <c r="G24" s="32">
        <f t="shared" ref="G24:J24" si="4">G13+G23</f>
        <v>27.899999999999995</v>
      </c>
      <c r="H24" s="32">
        <f t="shared" si="4"/>
        <v>20.399999999999999</v>
      </c>
      <c r="I24" s="32">
        <f t="shared" si="4"/>
        <v>87.399999999999991</v>
      </c>
      <c r="J24" s="32">
        <f t="shared" si="4"/>
        <v>645.1</v>
      </c>
      <c r="K24" s="32"/>
      <c r="L24" s="32">
        <f t="shared" ref="L24" si="5">L13+L23</f>
        <v>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8.6</v>
      </c>
      <c r="H34" s="43">
        <v>6.1</v>
      </c>
      <c r="I34" s="43">
        <v>13.9</v>
      </c>
      <c r="J34" s="43">
        <v>144.9</v>
      </c>
      <c r="K34" s="44" t="s">
        <v>53</v>
      </c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1</v>
      </c>
      <c r="H37" s="43">
        <v>0.1</v>
      </c>
      <c r="I37" s="43">
        <v>15.6</v>
      </c>
      <c r="J37" s="43">
        <v>66.900000000000006</v>
      </c>
      <c r="K37" s="44" t="s">
        <v>55</v>
      </c>
      <c r="L37" s="43">
        <v>8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 t="s">
        <v>57</v>
      </c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 t="s">
        <v>58</v>
      </c>
      <c r="F39" s="43">
        <v>30</v>
      </c>
      <c r="G39" s="43">
        <v>2</v>
      </c>
      <c r="H39" s="43">
        <v>0.4</v>
      </c>
      <c r="I39" s="43">
        <v>10</v>
      </c>
      <c r="J39" s="43">
        <v>51.2</v>
      </c>
      <c r="K39" s="44" t="s">
        <v>57</v>
      </c>
      <c r="L39" s="43">
        <v>1</v>
      </c>
    </row>
    <row r="40" spans="1:12" ht="15" x14ac:dyDescent="0.25">
      <c r="A40" s="14"/>
      <c r="B40" s="15"/>
      <c r="C40" s="11"/>
      <c r="D40" s="6"/>
      <c r="E40" s="42" t="s">
        <v>56</v>
      </c>
      <c r="F40" s="43">
        <v>100</v>
      </c>
      <c r="G40" s="43">
        <v>0.4</v>
      </c>
      <c r="H40" s="43">
        <v>0.4</v>
      </c>
      <c r="I40" s="43">
        <v>9.8000000000000007</v>
      </c>
      <c r="J40" s="43">
        <v>44.4</v>
      </c>
      <c r="K40" s="44" t="s">
        <v>57</v>
      </c>
      <c r="L40" s="43">
        <v>18</v>
      </c>
    </row>
    <row r="41" spans="1:12" ht="15" x14ac:dyDescent="0.25">
      <c r="A41" s="14"/>
      <c r="B41" s="15"/>
      <c r="C41" s="11"/>
      <c r="D41" s="6"/>
      <c r="E41" s="42" t="s">
        <v>51</v>
      </c>
      <c r="F41" s="43">
        <v>15</v>
      </c>
      <c r="G41" s="43">
        <v>3.5</v>
      </c>
      <c r="H41" s="43">
        <v>4.4000000000000004</v>
      </c>
      <c r="I41" s="43">
        <v>0</v>
      </c>
      <c r="J41" s="43">
        <v>53.7</v>
      </c>
      <c r="K41" s="44" t="s">
        <v>95</v>
      </c>
      <c r="L41" s="43">
        <v>13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605</v>
      </c>
      <c r="G42" s="19">
        <f t="shared" ref="G42" si="10">SUM(G33:G41)</f>
        <v>20.099999999999998</v>
      </c>
      <c r="H42" s="19">
        <f t="shared" ref="H42" si="11">SUM(H33:H41)</f>
        <v>11.9</v>
      </c>
      <c r="I42" s="19">
        <f t="shared" ref="I42" si="12">SUM(I33:I41)</f>
        <v>78.8</v>
      </c>
      <c r="J42" s="19">
        <f t="shared" ref="J42:L42" si="13">SUM(J33:J41)</f>
        <v>501.69999999999993</v>
      </c>
      <c r="K42" s="25"/>
      <c r="L42" s="19">
        <f t="shared" si="13"/>
        <v>62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605</v>
      </c>
      <c r="G43" s="32">
        <f t="shared" ref="G43" si="14">G32+G42</f>
        <v>20.099999999999998</v>
      </c>
      <c r="H43" s="32">
        <f t="shared" ref="H43" si="15">H32+H42</f>
        <v>11.9</v>
      </c>
      <c r="I43" s="32">
        <f t="shared" ref="I43" si="16">I32+I42</f>
        <v>78.8</v>
      </c>
      <c r="J43" s="32">
        <f t="shared" ref="J43:L43" si="17">J32+J42</f>
        <v>501.69999999999993</v>
      </c>
      <c r="K43" s="32"/>
      <c r="L43" s="32">
        <f t="shared" si="17"/>
        <v>62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96</v>
      </c>
      <c r="F52" s="43">
        <v>80</v>
      </c>
      <c r="G52" s="43">
        <v>0.7</v>
      </c>
      <c r="H52" s="43">
        <v>4.0999999999999996</v>
      </c>
      <c r="I52" s="43">
        <v>2.5</v>
      </c>
      <c r="J52" s="43">
        <v>49.9</v>
      </c>
      <c r="K52" s="44" t="s">
        <v>97</v>
      </c>
      <c r="L52" s="43">
        <v>16</v>
      </c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3.6</v>
      </c>
      <c r="H55" s="43">
        <v>5.4</v>
      </c>
      <c r="I55" s="43">
        <v>36.4</v>
      </c>
      <c r="J55" s="43">
        <v>208.7</v>
      </c>
      <c r="K55" s="44" t="s">
        <v>93</v>
      </c>
      <c r="L55" s="43">
        <v>14</v>
      </c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0.2</v>
      </c>
      <c r="H56" s="43">
        <v>0.1</v>
      </c>
      <c r="I56" s="43">
        <v>6.6</v>
      </c>
      <c r="J56" s="43">
        <v>27.9</v>
      </c>
      <c r="K56" s="44" t="s">
        <v>99</v>
      </c>
      <c r="L56" s="43">
        <v>3</v>
      </c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 t="s">
        <v>57</v>
      </c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100</v>
      </c>
      <c r="F59" s="43">
        <v>20</v>
      </c>
      <c r="G59" s="43">
        <v>0.3</v>
      </c>
      <c r="H59" s="43">
        <v>1.6</v>
      </c>
      <c r="I59" s="43">
        <v>0.7</v>
      </c>
      <c r="J59" s="43">
        <v>18.600000000000001</v>
      </c>
      <c r="K59" s="44" t="s">
        <v>101</v>
      </c>
      <c r="L59" s="43">
        <v>2</v>
      </c>
    </row>
    <row r="60" spans="1:12" ht="15" x14ac:dyDescent="0.25">
      <c r="A60" s="23"/>
      <c r="B60" s="15"/>
      <c r="C60" s="11"/>
      <c r="D60" s="6"/>
      <c r="E60" s="42" t="s">
        <v>60</v>
      </c>
      <c r="F60" s="43">
        <v>100</v>
      </c>
      <c r="G60" s="43">
        <v>14.1</v>
      </c>
      <c r="H60" s="43">
        <v>2.8</v>
      </c>
      <c r="I60" s="43">
        <v>8.6</v>
      </c>
      <c r="J60" s="43">
        <v>115.9</v>
      </c>
      <c r="K60" s="44" t="s">
        <v>98</v>
      </c>
      <c r="L60" s="43">
        <v>35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610</v>
      </c>
      <c r="G61" s="19">
        <f t="shared" ref="G61" si="22">SUM(G52:G60)</f>
        <v>23.5</v>
      </c>
      <c r="H61" s="19">
        <f t="shared" ref="H61" si="23">SUM(H52:H60)</f>
        <v>14.5</v>
      </c>
      <c r="I61" s="19">
        <f t="shared" ref="I61" si="24">SUM(I52:I60)</f>
        <v>84.3</v>
      </c>
      <c r="J61" s="19">
        <f t="shared" ref="J61:L61" si="25">SUM(J52:J60)</f>
        <v>561.59999999999991</v>
      </c>
      <c r="K61" s="25"/>
      <c r="L61" s="19">
        <f t="shared" si="25"/>
        <v>72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610</v>
      </c>
      <c r="G62" s="32">
        <f t="shared" ref="G62" si="26">G51+G61</f>
        <v>23.5</v>
      </c>
      <c r="H62" s="32">
        <f t="shared" ref="H62" si="27">H51+H61</f>
        <v>14.5</v>
      </c>
      <c r="I62" s="32">
        <f t="shared" ref="I62" si="28">I51+I61</f>
        <v>84.3</v>
      </c>
      <c r="J62" s="32">
        <f t="shared" ref="J62:L62" si="29">J51+J61</f>
        <v>561.59999999999991</v>
      </c>
      <c r="K62" s="32"/>
      <c r="L62" s="32">
        <f t="shared" si="29"/>
        <v>72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0.2</v>
      </c>
      <c r="H75" s="43">
        <v>0</v>
      </c>
      <c r="I75" s="43">
        <v>6.4</v>
      </c>
      <c r="J75" s="43">
        <v>26.8</v>
      </c>
      <c r="K75" s="44" t="s">
        <v>82</v>
      </c>
      <c r="L75" s="43">
        <v>2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 t="s">
        <v>57</v>
      </c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 t="s">
        <v>58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 t="s">
        <v>57</v>
      </c>
      <c r="L77" s="43">
        <v>1</v>
      </c>
    </row>
    <row r="78" spans="1:12" ht="15" x14ac:dyDescent="0.25">
      <c r="A78" s="23"/>
      <c r="B78" s="15"/>
      <c r="C78" s="11"/>
      <c r="D78" s="7" t="s">
        <v>102</v>
      </c>
      <c r="E78" s="42" t="s">
        <v>62</v>
      </c>
      <c r="F78" s="43">
        <v>200</v>
      </c>
      <c r="G78" s="43">
        <v>5</v>
      </c>
      <c r="H78" s="43">
        <v>5.9</v>
      </c>
      <c r="I78" s="43">
        <v>24</v>
      </c>
      <c r="J78" s="43">
        <v>168</v>
      </c>
      <c r="K78" s="44" t="s">
        <v>63</v>
      </c>
      <c r="L78" s="43">
        <v>20</v>
      </c>
    </row>
    <row r="79" spans="1:12" ht="15" x14ac:dyDescent="0.25">
      <c r="A79" s="23"/>
      <c r="B79" s="15"/>
      <c r="C79" s="11"/>
      <c r="D79" s="6"/>
      <c r="E79" s="42" t="s">
        <v>64</v>
      </c>
      <c r="F79" s="43">
        <v>80</v>
      </c>
      <c r="G79" s="43">
        <v>8.1</v>
      </c>
      <c r="H79" s="43">
        <v>5.3</v>
      </c>
      <c r="I79" s="43">
        <v>54.9</v>
      </c>
      <c r="J79" s="43">
        <v>299.7</v>
      </c>
      <c r="K79" s="44" t="s">
        <v>57</v>
      </c>
      <c r="L79" s="43">
        <v>31</v>
      </c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SUM(F71:F80)</f>
        <v>570</v>
      </c>
      <c r="G81" s="19">
        <f>SUM(G71:G80)</f>
        <v>19.899999999999999</v>
      </c>
      <c r="H81" s="19">
        <f>SUM(H71:H80)</f>
        <v>12.100000000000001</v>
      </c>
      <c r="I81" s="19">
        <f>SUM(I71:I80)</f>
        <v>124.80000000000001</v>
      </c>
      <c r="J81" s="19">
        <f>SUM(J71:J80)</f>
        <v>686.3</v>
      </c>
      <c r="K81" s="25"/>
      <c r="L81" s="19">
        <f>SUM(L71:L80)</f>
        <v>56</v>
      </c>
    </row>
    <row r="82" spans="1:12" ht="15.75" customHeight="1" thickBot="1" x14ac:dyDescent="0.25">
      <c r="A82" s="29">
        <f>A63</f>
        <v>1</v>
      </c>
      <c r="B82" s="30">
        <f>B63</f>
        <v>4</v>
      </c>
      <c r="C82" s="51" t="s">
        <v>4</v>
      </c>
      <c r="D82" s="52"/>
      <c r="E82" s="31"/>
      <c r="F82" s="32">
        <f>F70+F81</f>
        <v>570</v>
      </c>
      <c r="G82" s="32">
        <f>G70+G81</f>
        <v>19.899999999999999</v>
      </c>
      <c r="H82" s="32">
        <f>H70+H81</f>
        <v>12.100000000000001</v>
      </c>
      <c r="I82" s="32">
        <f>I70+I81</f>
        <v>124.80000000000001</v>
      </c>
      <c r="J82" s="32">
        <f>J70+J81</f>
        <v>686.3</v>
      </c>
      <c r="K82" s="32"/>
      <c r="L82" s="32">
        <f>L70+L81</f>
        <v>56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0</v>
      </c>
      <c r="G90" s="19">
        <f t="shared" ref="G90" si="34">SUM(G83:G89)</f>
        <v>0</v>
      </c>
      <c r="H90" s="19">
        <f t="shared" ref="H90" si="35">SUM(H83:H89)</f>
        <v>0</v>
      </c>
      <c r="I90" s="19">
        <f t="shared" ref="I90" si="36">SUM(I83:I89)</f>
        <v>0</v>
      </c>
      <c r="J90" s="19">
        <f t="shared" ref="J90:L90" si="37">SUM(J83:J89)</f>
        <v>0</v>
      </c>
      <c r="K90" s="25"/>
      <c r="L90" s="19">
        <f t="shared" si="37"/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65</v>
      </c>
      <c r="F91" s="43">
        <v>80</v>
      </c>
      <c r="G91" s="43">
        <v>0.9</v>
      </c>
      <c r="H91" s="43">
        <v>7.2</v>
      </c>
      <c r="I91" s="43">
        <v>5.3</v>
      </c>
      <c r="J91" s="43">
        <v>89.5</v>
      </c>
      <c r="K91" s="44" t="s">
        <v>103</v>
      </c>
      <c r="L91" s="43">
        <v>21</v>
      </c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 t="s">
        <v>66</v>
      </c>
      <c r="F93" s="43">
        <v>200</v>
      </c>
      <c r="G93" s="43">
        <v>21</v>
      </c>
      <c r="H93" s="43">
        <v>7</v>
      </c>
      <c r="I93" s="43">
        <v>17.5</v>
      </c>
      <c r="J93" s="43">
        <v>217.4</v>
      </c>
      <c r="K93" s="44" t="s">
        <v>67</v>
      </c>
      <c r="L93" s="43">
        <v>41</v>
      </c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 t="s">
        <v>68</v>
      </c>
      <c r="F95" s="43">
        <v>200</v>
      </c>
      <c r="G95" s="43">
        <v>0.5</v>
      </c>
      <c r="H95" s="43">
        <v>0</v>
      </c>
      <c r="I95" s="43">
        <v>19.8</v>
      </c>
      <c r="J95" s="43">
        <v>81</v>
      </c>
      <c r="K95" s="44" t="s">
        <v>69</v>
      </c>
      <c r="L95" s="43">
        <v>5</v>
      </c>
    </row>
    <row r="96" spans="1:12" ht="15" x14ac:dyDescent="0.25">
      <c r="A96" s="23"/>
      <c r="B96" s="15"/>
      <c r="C96" s="11"/>
      <c r="D96" s="7" t="s">
        <v>31</v>
      </c>
      <c r="E96" s="42" t="s">
        <v>49</v>
      </c>
      <c r="F96" s="43">
        <v>60</v>
      </c>
      <c r="G96" s="43">
        <v>4.5999999999999996</v>
      </c>
      <c r="H96" s="43">
        <v>0.5</v>
      </c>
      <c r="I96" s="43">
        <v>29.5</v>
      </c>
      <c r="J96" s="43">
        <v>140.6</v>
      </c>
      <c r="K96" s="44" t="s">
        <v>57</v>
      </c>
      <c r="L96" s="43">
        <v>2</v>
      </c>
    </row>
    <row r="97" spans="1:12" ht="15" x14ac:dyDescent="0.2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540</v>
      </c>
      <c r="G100" s="19">
        <f t="shared" ref="G100" si="38">SUM(G91:G99)</f>
        <v>27</v>
      </c>
      <c r="H100" s="19">
        <f t="shared" ref="H100" si="39">SUM(H91:H99)</f>
        <v>14.7</v>
      </c>
      <c r="I100" s="19">
        <f t="shared" ref="I100" si="40">SUM(I91:I99)</f>
        <v>72.099999999999994</v>
      </c>
      <c r="J100" s="19">
        <f t="shared" ref="J100:L100" si="41">SUM(J91:J99)</f>
        <v>528.5</v>
      </c>
      <c r="K100" s="25"/>
      <c r="L100" s="19">
        <f t="shared" si="41"/>
        <v>69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51" t="s">
        <v>4</v>
      </c>
      <c r="D101" s="52"/>
      <c r="E101" s="31"/>
      <c r="F101" s="32">
        <f>F90+F100</f>
        <v>540</v>
      </c>
      <c r="G101" s="32">
        <f t="shared" ref="G101" si="42">G90+G100</f>
        <v>27</v>
      </c>
      <c r="H101" s="32">
        <f t="shared" ref="H101" si="43">H90+H100</f>
        <v>14.7</v>
      </c>
      <c r="I101" s="32">
        <f t="shared" ref="I101" si="44">I90+I100</f>
        <v>72.099999999999994</v>
      </c>
      <c r="J101" s="32">
        <f t="shared" ref="J101:L101" si="45">J90+J100</f>
        <v>528.5</v>
      </c>
      <c r="K101" s="32"/>
      <c r="L101" s="32">
        <f t="shared" si="45"/>
        <v>69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0</v>
      </c>
      <c r="G109" s="19">
        <f t="shared" ref="G109:J109" si="46">SUM(G102:G108)</f>
        <v>0</v>
      </c>
      <c r="H109" s="19">
        <f t="shared" si="46"/>
        <v>0</v>
      </c>
      <c r="I109" s="19">
        <f t="shared" si="46"/>
        <v>0</v>
      </c>
      <c r="J109" s="19">
        <f t="shared" si="46"/>
        <v>0</v>
      </c>
      <c r="K109" s="25"/>
      <c r="L109" s="19">
        <f t="shared" ref="L109" si="47">SUM(L102:L108)</f>
        <v>0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71</v>
      </c>
      <c r="F111" s="43">
        <v>200</v>
      </c>
      <c r="G111" s="43">
        <v>4.7</v>
      </c>
      <c r="H111" s="43">
        <v>5.7</v>
      </c>
      <c r="I111" s="43">
        <v>10.1</v>
      </c>
      <c r="J111" s="43">
        <v>110.4</v>
      </c>
      <c r="K111" s="44" t="s">
        <v>72</v>
      </c>
      <c r="L111" s="43">
        <v>16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61</v>
      </c>
      <c r="F114" s="43">
        <v>200</v>
      </c>
      <c r="G114" s="43">
        <v>0.2</v>
      </c>
      <c r="H114" s="43">
        <v>0.1</v>
      </c>
      <c r="I114" s="43">
        <v>6.6</v>
      </c>
      <c r="J114" s="43">
        <v>27.9</v>
      </c>
      <c r="K114" s="44" t="s">
        <v>99</v>
      </c>
      <c r="L114" s="43">
        <v>3</v>
      </c>
    </row>
    <row r="115" spans="1:12" ht="15" x14ac:dyDescent="0.25">
      <c r="A115" s="23"/>
      <c r="B115" s="15"/>
      <c r="C115" s="11"/>
      <c r="D115" s="7" t="s">
        <v>31</v>
      </c>
      <c r="E115" s="42" t="s">
        <v>49</v>
      </c>
      <c r="F115" s="43">
        <v>60</v>
      </c>
      <c r="G115" s="43">
        <v>4.5999999999999996</v>
      </c>
      <c r="H115" s="43">
        <v>0.5</v>
      </c>
      <c r="I115" s="43">
        <v>29.5</v>
      </c>
      <c r="J115" s="43">
        <v>140.6</v>
      </c>
      <c r="K115" s="44" t="s">
        <v>57</v>
      </c>
      <c r="L115" s="43">
        <v>2</v>
      </c>
    </row>
    <row r="116" spans="1:12" ht="15" x14ac:dyDescent="0.25">
      <c r="A116" s="23"/>
      <c r="B116" s="15"/>
      <c r="C116" s="11"/>
      <c r="D116" s="7" t="s">
        <v>32</v>
      </c>
      <c r="E116" s="42" t="s">
        <v>58</v>
      </c>
      <c r="F116" s="43">
        <v>30</v>
      </c>
      <c r="G116" s="43">
        <v>2</v>
      </c>
      <c r="H116" s="43">
        <v>0.4</v>
      </c>
      <c r="I116" s="43">
        <v>10</v>
      </c>
      <c r="J116" s="43">
        <v>51.2</v>
      </c>
      <c r="K116" s="44" t="s">
        <v>57</v>
      </c>
      <c r="L116" s="43">
        <v>1</v>
      </c>
    </row>
    <row r="117" spans="1:12" ht="15" x14ac:dyDescent="0.25">
      <c r="A117" s="23"/>
      <c r="B117" s="15"/>
      <c r="C117" s="11"/>
      <c r="D117" s="6"/>
      <c r="E117" s="42" t="s">
        <v>56</v>
      </c>
      <c r="F117" s="43">
        <v>100</v>
      </c>
      <c r="G117" s="43">
        <v>0.4</v>
      </c>
      <c r="H117" s="43">
        <v>0.4</v>
      </c>
      <c r="I117" s="43">
        <v>9.8000000000000007</v>
      </c>
      <c r="J117" s="43">
        <v>44.4</v>
      </c>
      <c r="K117" s="44" t="s">
        <v>57</v>
      </c>
      <c r="L117" s="43">
        <v>30</v>
      </c>
    </row>
    <row r="118" spans="1:12" ht="15" x14ac:dyDescent="0.25">
      <c r="A118" s="23"/>
      <c r="B118" s="15"/>
      <c r="C118" s="11"/>
      <c r="D118" s="6"/>
      <c r="E118" s="42" t="s">
        <v>70</v>
      </c>
      <c r="F118" s="43">
        <v>15</v>
      </c>
      <c r="G118" s="43">
        <v>3.5</v>
      </c>
      <c r="H118" s="43">
        <v>4.4000000000000004</v>
      </c>
      <c r="I118" s="43">
        <v>0</v>
      </c>
      <c r="J118" s="43">
        <v>53.7</v>
      </c>
      <c r="K118" s="44" t="s">
        <v>95</v>
      </c>
      <c r="L118" s="43">
        <v>13</v>
      </c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605</v>
      </c>
      <c r="G119" s="19">
        <f t="shared" ref="G119:J119" si="48">SUM(G110:G118)</f>
        <v>15.4</v>
      </c>
      <c r="H119" s="19">
        <f t="shared" si="48"/>
        <v>11.5</v>
      </c>
      <c r="I119" s="19">
        <f t="shared" si="48"/>
        <v>66</v>
      </c>
      <c r="J119" s="19">
        <f t="shared" si="48"/>
        <v>428.19999999999993</v>
      </c>
      <c r="K119" s="25"/>
      <c r="L119" s="19">
        <f t="shared" ref="L119" si="49">SUM(L110:L118)</f>
        <v>65</v>
      </c>
    </row>
    <row r="120" spans="1:12" ht="15.75" thickBot="1" x14ac:dyDescent="0.25">
      <c r="A120" s="29">
        <f>A102</f>
        <v>2</v>
      </c>
      <c r="B120" s="30">
        <f>B102</f>
        <v>1</v>
      </c>
      <c r="C120" s="51" t="s">
        <v>4</v>
      </c>
      <c r="D120" s="52"/>
      <c r="E120" s="31"/>
      <c r="F120" s="32">
        <f>F109+F119</f>
        <v>605</v>
      </c>
      <c r="G120" s="32">
        <f t="shared" ref="G120" si="50">G109+G119</f>
        <v>15.4</v>
      </c>
      <c r="H120" s="32">
        <f t="shared" ref="H120" si="51">H109+H119</f>
        <v>11.5</v>
      </c>
      <c r="I120" s="32">
        <f t="shared" ref="I120" si="52">I109+I119</f>
        <v>66</v>
      </c>
      <c r="J120" s="32">
        <f t="shared" ref="J120:L120" si="53">J109+J119</f>
        <v>428.19999999999993</v>
      </c>
      <c r="K120" s="32"/>
      <c r="L120" s="32">
        <f t="shared" si="53"/>
        <v>65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0</v>
      </c>
      <c r="G128" s="19">
        <f t="shared" ref="G128:J128" si="54">SUM(G121:G127)</f>
        <v>0</v>
      </c>
      <c r="H128" s="19">
        <f t="shared" si="54"/>
        <v>0</v>
      </c>
      <c r="I128" s="19">
        <f t="shared" si="54"/>
        <v>0</v>
      </c>
      <c r="J128" s="19">
        <f t="shared" si="54"/>
        <v>0</v>
      </c>
      <c r="K128" s="25"/>
      <c r="L128" s="19">
        <f t="shared" ref="L128" si="55">SUM(L121:L127)</f>
        <v>0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73</v>
      </c>
      <c r="F129" s="43">
        <v>60</v>
      </c>
      <c r="G129" s="43">
        <v>0.7</v>
      </c>
      <c r="H129" s="43">
        <v>0.1</v>
      </c>
      <c r="I129" s="43">
        <v>2.2999999999999998</v>
      </c>
      <c r="J129" s="43">
        <v>12.8</v>
      </c>
      <c r="K129" s="44" t="s">
        <v>104</v>
      </c>
      <c r="L129" s="43">
        <v>18</v>
      </c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43</v>
      </c>
      <c r="F132" s="43">
        <v>150</v>
      </c>
      <c r="G132" s="43">
        <v>8.1999999999999993</v>
      </c>
      <c r="H132" s="43">
        <v>6.3</v>
      </c>
      <c r="I132" s="43">
        <v>35.9</v>
      </c>
      <c r="J132" s="43">
        <v>233.7</v>
      </c>
      <c r="K132" s="44" t="s">
        <v>44</v>
      </c>
      <c r="L132" s="43">
        <v>13</v>
      </c>
    </row>
    <row r="133" spans="1:12" ht="15" x14ac:dyDescent="0.25">
      <c r="A133" s="14"/>
      <c r="B133" s="15"/>
      <c r="C133" s="11"/>
      <c r="D133" s="7" t="s">
        <v>30</v>
      </c>
      <c r="E133" s="42" t="s">
        <v>77</v>
      </c>
      <c r="F133" s="43">
        <v>200</v>
      </c>
      <c r="G133" s="43">
        <v>0.4</v>
      </c>
      <c r="H133" s="43">
        <v>0.1</v>
      </c>
      <c r="I133" s="43">
        <v>18.3</v>
      </c>
      <c r="J133" s="43">
        <v>75.900000000000006</v>
      </c>
      <c r="K133" s="44" t="s">
        <v>78</v>
      </c>
      <c r="L133" s="43">
        <v>7</v>
      </c>
    </row>
    <row r="134" spans="1:12" ht="15" x14ac:dyDescent="0.25">
      <c r="A134" s="14"/>
      <c r="B134" s="15"/>
      <c r="C134" s="11"/>
      <c r="D134" s="7" t="s">
        <v>31</v>
      </c>
      <c r="E134" s="42" t="s">
        <v>49</v>
      </c>
      <c r="F134" s="43">
        <v>60</v>
      </c>
      <c r="G134" s="43">
        <v>4.5999999999999996</v>
      </c>
      <c r="H134" s="43">
        <v>0.5</v>
      </c>
      <c r="I134" s="43">
        <v>29.5</v>
      </c>
      <c r="J134" s="43">
        <v>140.6</v>
      </c>
      <c r="K134" s="44" t="s">
        <v>57</v>
      </c>
      <c r="L134" s="43">
        <v>2</v>
      </c>
    </row>
    <row r="135" spans="1:12" ht="15" x14ac:dyDescent="0.2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 t="s">
        <v>74</v>
      </c>
      <c r="F136" s="43">
        <v>90</v>
      </c>
      <c r="G136" s="43">
        <v>17.2</v>
      </c>
      <c r="H136" s="43">
        <v>3.9</v>
      </c>
      <c r="I136" s="43">
        <v>12</v>
      </c>
      <c r="J136" s="43">
        <v>151.80000000000001</v>
      </c>
      <c r="K136" s="44" t="s">
        <v>75</v>
      </c>
      <c r="L136" s="43">
        <v>32</v>
      </c>
    </row>
    <row r="137" spans="1:12" ht="15" x14ac:dyDescent="0.25">
      <c r="A137" s="14"/>
      <c r="B137" s="15"/>
      <c r="C137" s="11"/>
      <c r="D137" s="6"/>
      <c r="E137" s="42" t="s">
        <v>76</v>
      </c>
      <c r="F137" s="43">
        <v>20</v>
      </c>
      <c r="G137" s="43">
        <v>0.7</v>
      </c>
      <c r="H137" s="43">
        <v>0.5</v>
      </c>
      <c r="I137" s="43">
        <v>1.8</v>
      </c>
      <c r="J137" s="43">
        <v>14.1</v>
      </c>
      <c r="K137" s="44" t="s">
        <v>47</v>
      </c>
      <c r="L137" s="43">
        <v>2</v>
      </c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580</v>
      </c>
      <c r="G138" s="19">
        <f t="shared" ref="G138:J138" si="56">SUM(G129:G137)</f>
        <v>31.799999999999997</v>
      </c>
      <c r="H138" s="19">
        <f t="shared" si="56"/>
        <v>11.399999999999999</v>
      </c>
      <c r="I138" s="19">
        <f t="shared" si="56"/>
        <v>99.8</v>
      </c>
      <c r="J138" s="19">
        <f t="shared" si="56"/>
        <v>628.9</v>
      </c>
      <c r="K138" s="25"/>
      <c r="L138" s="19">
        <f t="shared" ref="L138" si="57">SUM(L129:L137)</f>
        <v>74</v>
      </c>
    </row>
    <row r="139" spans="1:12" ht="15.75" thickBot="1" x14ac:dyDescent="0.25">
      <c r="A139" s="33">
        <f>A121</f>
        <v>2</v>
      </c>
      <c r="B139" s="33">
        <f>B121</f>
        <v>2</v>
      </c>
      <c r="C139" s="51" t="s">
        <v>4</v>
      </c>
      <c r="D139" s="52"/>
      <c r="E139" s="31"/>
      <c r="F139" s="32">
        <f>F128+F138</f>
        <v>580</v>
      </c>
      <c r="G139" s="32">
        <f t="shared" ref="G139" si="58">G128+G138</f>
        <v>31.799999999999997</v>
      </c>
      <c r="H139" s="32">
        <f t="shared" ref="H139" si="59">H128+H138</f>
        <v>11.399999999999999</v>
      </c>
      <c r="I139" s="32">
        <f t="shared" ref="I139" si="60">I128+I138</f>
        <v>99.8</v>
      </c>
      <c r="J139" s="32">
        <f t="shared" ref="J139:L139" si="61">J128+J138</f>
        <v>628.9</v>
      </c>
      <c r="K139" s="32"/>
      <c r="L139" s="32">
        <f t="shared" si="61"/>
        <v>74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0</v>
      </c>
      <c r="G147" s="19">
        <f t="shared" ref="G147:J147" si="62">SUM(G140:G146)</f>
        <v>0</v>
      </c>
      <c r="H147" s="19">
        <f t="shared" si="62"/>
        <v>0</v>
      </c>
      <c r="I147" s="19">
        <f t="shared" si="62"/>
        <v>0</v>
      </c>
      <c r="J147" s="19">
        <f t="shared" si="62"/>
        <v>0</v>
      </c>
      <c r="K147" s="25"/>
      <c r="L147" s="19">
        <f t="shared" ref="L147" si="63">SUM(L140:L146)</f>
        <v>0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80</v>
      </c>
      <c r="F149" s="43">
        <v>200</v>
      </c>
      <c r="G149" s="43">
        <v>5.9</v>
      </c>
      <c r="H149" s="43">
        <v>6.8</v>
      </c>
      <c r="I149" s="43">
        <v>12.5</v>
      </c>
      <c r="J149" s="43">
        <v>134.6</v>
      </c>
      <c r="K149" s="44" t="s">
        <v>81</v>
      </c>
      <c r="L149" s="43">
        <v>25</v>
      </c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48</v>
      </c>
      <c r="F152" s="43">
        <v>200</v>
      </c>
      <c r="G152" s="43">
        <v>0.2</v>
      </c>
      <c r="H152" s="43">
        <v>0</v>
      </c>
      <c r="I152" s="43">
        <v>6.4</v>
      </c>
      <c r="J152" s="43">
        <v>26.8</v>
      </c>
      <c r="K152" s="44" t="s">
        <v>82</v>
      </c>
      <c r="L152" s="43">
        <v>2</v>
      </c>
    </row>
    <row r="153" spans="1:12" ht="15" x14ac:dyDescent="0.25">
      <c r="A153" s="23"/>
      <c r="B153" s="15"/>
      <c r="C153" s="11"/>
      <c r="D153" s="7" t="s">
        <v>31</v>
      </c>
      <c r="E153" s="42" t="s">
        <v>49</v>
      </c>
      <c r="F153" s="43">
        <v>60</v>
      </c>
      <c r="G153" s="43">
        <v>4.5999999999999996</v>
      </c>
      <c r="H153" s="43">
        <v>0.5</v>
      </c>
      <c r="I153" s="43">
        <v>29.5</v>
      </c>
      <c r="J153" s="43">
        <v>140.6</v>
      </c>
      <c r="K153" s="44" t="s">
        <v>57</v>
      </c>
      <c r="L153" s="43">
        <v>2</v>
      </c>
    </row>
    <row r="154" spans="1:12" ht="15" x14ac:dyDescent="0.25">
      <c r="A154" s="23"/>
      <c r="B154" s="15"/>
      <c r="C154" s="11"/>
      <c r="D154" s="7" t="s">
        <v>32</v>
      </c>
      <c r="E154" s="42" t="s">
        <v>58</v>
      </c>
      <c r="F154" s="43">
        <v>30</v>
      </c>
      <c r="G154" s="43">
        <v>2</v>
      </c>
      <c r="H154" s="43">
        <v>0.4</v>
      </c>
      <c r="I154" s="43">
        <v>10</v>
      </c>
      <c r="J154" s="43">
        <v>51.2</v>
      </c>
      <c r="K154" s="44" t="s">
        <v>57</v>
      </c>
      <c r="L154" s="43">
        <v>1</v>
      </c>
    </row>
    <row r="155" spans="1:12" ht="15" x14ac:dyDescent="0.25">
      <c r="A155" s="23"/>
      <c r="B155" s="15"/>
      <c r="C155" s="11"/>
      <c r="D155" s="6"/>
      <c r="E155" s="42" t="s">
        <v>79</v>
      </c>
      <c r="F155" s="43">
        <v>10</v>
      </c>
      <c r="G155" s="43">
        <v>0.1</v>
      </c>
      <c r="H155" s="43">
        <v>7.3</v>
      </c>
      <c r="I155" s="43">
        <v>0.1</v>
      </c>
      <c r="J155" s="43">
        <v>66.099999999999994</v>
      </c>
      <c r="K155" s="44" t="s">
        <v>105</v>
      </c>
      <c r="L155" s="43">
        <v>12</v>
      </c>
    </row>
    <row r="156" spans="1:12" ht="15" x14ac:dyDescent="0.25">
      <c r="A156" s="23"/>
      <c r="B156" s="15"/>
      <c r="C156" s="11"/>
      <c r="D156" s="6"/>
      <c r="E156" s="42" t="s">
        <v>70</v>
      </c>
      <c r="F156" s="43">
        <v>15</v>
      </c>
      <c r="G156" s="43">
        <v>3.5</v>
      </c>
      <c r="H156" s="43">
        <v>4.4000000000000004</v>
      </c>
      <c r="I156" s="43">
        <v>0</v>
      </c>
      <c r="J156" s="43">
        <v>53.7</v>
      </c>
      <c r="K156" s="44" t="s">
        <v>95</v>
      </c>
      <c r="L156" s="43">
        <v>13</v>
      </c>
    </row>
    <row r="157" spans="1:12" ht="15" x14ac:dyDescent="0.25">
      <c r="A157" s="23"/>
      <c r="B157" s="15"/>
      <c r="C157" s="11"/>
      <c r="D157" s="6"/>
      <c r="E157" s="42" t="s">
        <v>64</v>
      </c>
      <c r="F157" s="43">
        <v>80</v>
      </c>
      <c r="G157" s="43">
        <v>8.1</v>
      </c>
      <c r="H157" s="43">
        <v>5.3</v>
      </c>
      <c r="I157" s="43">
        <v>54.9</v>
      </c>
      <c r="J157" s="43">
        <v>299.7</v>
      </c>
      <c r="K157" s="44" t="s">
        <v>57</v>
      </c>
      <c r="L157" s="43">
        <v>31</v>
      </c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SUM(F148:F157)</f>
        <v>595</v>
      </c>
      <c r="G158" s="19">
        <f t="shared" ref="G158:J158" si="64">SUM(G148:G157)</f>
        <v>24.4</v>
      </c>
      <c r="H158" s="19">
        <f t="shared" si="64"/>
        <v>24.7</v>
      </c>
      <c r="I158" s="19">
        <f t="shared" si="64"/>
        <v>113.4</v>
      </c>
      <c r="J158" s="19">
        <f t="shared" si="64"/>
        <v>772.69999999999993</v>
      </c>
      <c r="K158" s="25"/>
      <c r="L158" s="19">
        <f t="shared" ref="L158" si="65">SUM(L148:L157)</f>
        <v>86</v>
      </c>
    </row>
    <row r="159" spans="1:12" ht="15.75" thickBot="1" x14ac:dyDescent="0.25">
      <c r="A159" s="29">
        <f>A140</f>
        <v>2</v>
      </c>
      <c r="B159" s="30">
        <f>B140</f>
        <v>3</v>
      </c>
      <c r="C159" s="51" t="s">
        <v>4</v>
      </c>
      <c r="D159" s="52"/>
      <c r="E159" s="31"/>
      <c r="F159" s="32">
        <f>F147+F158</f>
        <v>595</v>
      </c>
      <c r="G159" s="32">
        <f t="shared" ref="G159" si="66">G147+G158</f>
        <v>24.4</v>
      </c>
      <c r="H159" s="32">
        <f t="shared" ref="H159" si="67">H147+H158</f>
        <v>24.7</v>
      </c>
      <c r="I159" s="32">
        <f t="shared" ref="I159" si="68">I147+I158</f>
        <v>113.4</v>
      </c>
      <c r="J159" s="32">
        <f t="shared" ref="J159:L159" si="69">J147+J158</f>
        <v>772.69999999999993</v>
      </c>
      <c r="K159" s="32"/>
      <c r="L159" s="32">
        <f t="shared" si="69"/>
        <v>86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0</v>
      </c>
      <c r="G167" s="19">
        <f t="shared" ref="G167:J167" si="70">SUM(G160:G166)</f>
        <v>0</v>
      </c>
      <c r="H167" s="19">
        <f t="shared" si="70"/>
        <v>0</v>
      </c>
      <c r="I167" s="19">
        <f t="shared" si="70"/>
        <v>0</v>
      </c>
      <c r="J167" s="19">
        <f t="shared" si="70"/>
        <v>0</v>
      </c>
      <c r="K167" s="25"/>
      <c r="L167" s="19">
        <f t="shared" ref="L167" si="71">SUM(L160:L166)</f>
        <v>0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 t="s">
        <v>83</v>
      </c>
      <c r="F171" s="43">
        <v>150</v>
      </c>
      <c r="G171" s="43">
        <v>3.1</v>
      </c>
      <c r="H171" s="43">
        <v>5.3</v>
      </c>
      <c r="I171" s="43">
        <v>19.8</v>
      </c>
      <c r="J171" s="43">
        <v>139.4</v>
      </c>
      <c r="K171" s="44" t="s">
        <v>84</v>
      </c>
      <c r="L171" s="43">
        <v>17</v>
      </c>
    </row>
    <row r="172" spans="1:12" ht="15" x14ac:dyDescent="0.25">
      <c r="A172" s="23"/>
      <c r="B172" s="15"/>
      <c r="C172" s="11"/>
      <c r="D172" s="7" t="s">
        <v>30</v>
      </c>
      <c r="E172" s="42" t="s">
        <v>106</v>
      </c>
      <c r="F172" s="43">
        <v>200</v>
      </c>
      <c r="G172" s="43">
        <v>0</v>
      </c>
      <c r="H172" s="43">
        <v>0</v>
      </c>
      <c r="I172" s="43">
        <v>20</v>
      </c>
      <c r="J172" s="43">
        <v>80</v>
      </c>
      <c r="K172" s="44" t="s">
        <v>57</v>
      </c>
      <c r="L172" s="43">
        <v>18</v>
      </c>
    </row>
    <row r="173" spans="1:12" ht="15" x14ac:dyDescent="0.25">
      <c r="A173" s="23"/>
      <c r="B173" s="15"/>
      <c r="C173" s="11"/>
      <c r="D173" s="7" t="s">
        <v>31</v>
      </c>
      <c r="E173" s="42" t="s">
        <v>49</v>
      </c>
      <c r="F173" s="43">
        <v>60</v>
      </c>
      <c r="G173" s="43">
        <v>4.5999999999999996</v>
      </c>
      <c r="H173" s="43">
        <v>0.5</v>
      </c>
      <c r="I173" s="43">
        <v>29.5</v>
      </c>
      <c r="J173" s="43">
        <v>140.6</v>
      </c>
      <c r="K173" s="44" t="s">
        <v>57</v>
      </c>
      <c r="L173" s="43">
        <v>2</v>
      </c>
    </row>
    <row r="174" spans="1:12" ht="15" x14ac:dyDescent="0.25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 t="s">
        <v>85</v>
      </c>
      <c r="F175" s="43">
        <v>100</v>
      </c>
      <c r="G175" s="43">
        <v>11</v>
      </c>
      <c r="H175" s="43">
        <v>11</v>
      </c>
      <c r="I175" s="43">
        <v>6.7</v>
      </c>
      <c r="J175" s="43">
        <v>169.7</v>
      </c>
      <c r="K175" s="44" t="s">
        <v>86</v>
      </c>
      <c r="L175" s="43">
        <v>53</v>
      </c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510</v>
      </c>
      <c r="G177" s="19">
        <f t="shared" ref="G177:J177" si="72">SUM(G168:G176)</f>
        <v>18.7</v>
      </c>
      <c r="H177" s="19">
        <f t="shared" si="72"/>
        <v>16.8</v>
      </c>
      <c r="I177" s="19">
        <f t="shared" si="72"/>
        <v>76</v>
      </c>
      <c r="J177" s="19">
        <f t="shared" si="72"/>
        <v>529.70000000000005</v>
      </c>
      <c r="K177" s="25"/>
      <c r="L177" s="19">
        <f t="shared" ref="L177" si="73">SUM(L168:L176)</f>
        <v>90</v>
      </c>
    </row>
    <row r="178" spans="1:12" ht="15.75" thickBot="1" x14ac:dyDescent="0.25">
      <c r="A178" s="29">
        <f>A160</f>
        <v>2</v>
      </c>
      <c r="B178" s="30">
        <f>B160</f>
        <v>4</v>
      </c>
      <c r="C178" s="51" t="s">
        <v>4</v>
      </c>
      <c r="D178" s="52"/>
      <c r="E178" s="31"/>
      <c r="F178" s="32">
        <f>F167+F177</f>
        <v>510</v>
      </c>
      <c r="G178" s="32">
        <f t="shared" ref="G178" si="74">G167+G177</f>
        <v>18.7</v>
      </c>
      <c r="H178" s="32">
        <f t="shared" ref="H178" si="75">H167+H177</f>
        <v>16.8</v>
      </c>
      <c r="I178" s="32">
        <f t="shared" ref="I178" si="76">I167+I177</f>
        <v>76</v>
      </c>
      <c r="J178" s="32">
        <f t="shared" ref="J178:L178" si="77">J167+J177</f>
        <v>529.70000000000005</v>
      </c>
      <c r="K178" s="32"/>
      <c r="L178" s="32">
        <f t="shared" si="77"/>
        <v>90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0</v>
      </c>
      <c r="G186" s="19">
        <f t="shared" ref="G186:J186" si="78">SUM(G179:G185)</f>
        <v>0</v>
      </c>
      <c r="H186" s="19">
        <f t="shared" si="78"/>
        <v>0</v>
      </c>
      <c r="I186" s="19">
        <f t="shared" si="78"/>
        <v>0</v>
      </c>
      <c r="J186" s="19">
        <f t="shared" si="78"/>
        <v>0</v>
      </c>
      <c r="K186" s="25"/>
      <c r="L186" s="19">
        <f t="shared" ref="L186" si="79">SUM(L179:L185)</f>
        <v>0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73</v>
      </c>
      <c r="F187" s="43">
        <v>60</v>
      </c>
      <c r="G187" s="43">
        <v>0.7</v>
      </c>
      <c r="H187" s="43">
        <v>0.1</v>
      </c>
      <c r="I187" s="43">
        <v>2.2999999999999998</v>
      </c>
      <c r="J187" s="43">
        <v>12.8</v>
      </c>
      <c r="K187" s="44" t="s">
        <v>104</v>
      </c>
      <c r="L187" s="43">
        <v>18</v>
      </c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 t="s">
        <v>87</v>
      </c>
      <c r="F190" s="43">
        <v>150</v>
      </c>
      <c r="G190" s="43">
        <v>5.3</v>
      </c>
      <c r="H190" s="43">
        <v>4.9000000000000004</v>
      </c>
      <c r="I190" s="43">
        <v>32.799999999999997</v>
      </c>
      <c r="J190" s="43">
        <v>196.8</v>
      </c>
      <c r="K190" s="44" t="s">
        <v>88</v>
      </c>
      <c r="L190" s="43">
        <v>12</v>
      </c>
    </row>
    <row r="191" spans="1:12" ht="15" x14ac:dyDescent="0.25">
      <c r="A191" s="23"/>
      <c r="B191" s="15"/>
      <c r="C191" s="11"/>
      <c r="D191" s="7" t="s">
        <v>30</v>
      </c>
      <c r="E191" s="42" t="s">
        <v>91</v>
      </c>
      <c r="F191" s="43">
        <v>200</v>
      </c>
      <c r="G191" s="43">
        <v>4.7</v>
      </c>
      <c r="H191" s="43">
        <v>3.5</v>
      </c>
      <c r="I191" s="43">
        <v>12.5</v>
      </c>
      <c r="J191" s="43">
        <v>100.4</v>
      </c>
      <c r="K191" s="44" t="s">
        <v>92</v>
      </c>
      <c r="L191" s="43">
        <v>21</v>
      </c>
    </row>
    <row r="192" spans="1:12" ht="15" x14ac:dyDescent="0.25">
      <c r="A192" s="23"/>
      <c r="B192" s="15"/>
      <c r="C192" s="11"/>
      <c r="D192" s="7" t="s">
        <v>31</v>
      </c>
      <c r="E192" s="42" t="s">
        <v>49</v>
      </c>
      <c r="F192" s="43">
        <v>60</v>
      </c>
      <c r="G192" s="43">
        <v>4.5999999999999996</v>
      </c>
      <c r="H192" s="43">
        <v>0.5</v>
      </c>
      <c r="I192" s="43">
        <v>29.5</v>
      </c>
      <c r="J192" s="43">
        <v>140.6</v>
      </c>
      <c r="K192" s="44" t="s">
        <v>57</v>
      </c>
      <c r="L192" s="43">
        <v>2</v>
      </c>
    </row>
    <row r="193" spans="1:12" ht="15" x14ac:dyDescent="0.25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 t="s">
        <v>89</v>
      </c>
      <c r="F194" s="43">
        <v>100</v>
      </c>
      <c r="G194" s="43">
        <v>32.1</v>
      </c>
      <c r="H194" s="43">
        <v>2.4</v>
      </c>
      <c r="I194" s="43">
        <v>1.1000000000000001</v>
      </c>
      <c r="J194" s="43">
        <v>154.80000000000001</v>
      </c>
      <c r="K194" s="44" t="s">
        <v>90</v>
      </c>
      <c r="L194" s="43">
        <v>33</v>
      </c>
    </row>
    <row r="195" spans="1:12" ht="15" x14ac:dyDescent="0.25">
      <c r="A195" s="23"/>
      <c r="B195" s="15"/>
      <c r="C195" s="11"/>
      <c r="D195" s="6"/>
      <c r="E195" s="42" t="s">
        <v>76</v>
      </c>
      <c r="F195" s="43">
        <v>20</v>
      </c>
      <c r="G195" s="43">
        <v>0.7</v>
      </c>
      <c r="H195" s="43">
        <v>0.5</v>
      </c>
      <c r="I195" s="43">
        <v>1.8</v>
      </c>
      <c r="J195" s="43">
        <v>14.1</v>
      </c>
      <c r="K195" s="44" t="s">
        <v>47</v>
      </c>
      <c r="L195" s="43">
        <v>2</v>
      </c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590</v>
      </c>
      <c r="G196" s="19">
        <f t="shared" ref="G196:J196" si="80">SUM(G187:G195)</f>
        <v>48.1</v>
      </c>
      <c r="H196" s="19">
        <f t="shared" si="80"/>
        <v>11.9</v>
      </c>
      <c r="I196" s="19">
        <f t="shared" si="80"/>
        <v>79.999999999999986</v>
      </c>
      <c r="J196" s="19">
        <f t="shared" si="80"/>
        <v>619.50000000000011</v>
      </c>
      <c r="K196" s="25"/>
      <c r="L196" s="19">
        <f t="shared" ref="L196" si="81">SUM(L187:L195)</f>
        <v>88</v>
      </c>
    </row>
    <row r="197" spans="1:12" ht="15.75" thickBot="1" x14ac:dyDescent="0.25">
      <c r="A197" s="29">
        <f>A179</f>
        <v>2</v>
      </c>
      <c r="B197" s="30">
        <f>B179</f>
        <v>5</v>
      </c>
      <c r="C197" s="51" t="s">
        <v>4</v>
      </c>
      <c r="D197" s="52"/>
      <c r="E197" s="31"/>
      <c r="F197" s="32">
        <f>F186+F196</f>
        <v>590</v>
      </c>
      <c r="G197" s="32">
        <f t="shared" ref="G197" si="82">G186+G196</f>
        <v>48.1</v>
      </c>
      <c r="H197" s="32">
        <f t="shared" ref="H197" si="83">H186+H196</f>
        <v>11.9</v>
      </c>
      <c r="I197" s="32">
        <f t="shared" ref="I197" si="84">I186+I196</f>
        <v>79.999999999999986</v>
      </c>
      <c r="J197" s="32">
        <f t="shared" ref="J197:L197" si="85">J186+J196</f>
        <v>619.50000000000011</v>
      </c>
      <c r="K197" s="32"/>
      <c r="L197" s="32">
        <f t="shared" si="85"/>
        <v>88</v>
      </c>
    </row>
    <row r="198" spans="1:12" ht="13.5" thickBot="1" x14ac:dyDescent="0.25">
      <c r="A198" s="27"/>
      <c r="B198" s="28"/>
      <c r="C198" s="53" t="s">
        <v>5</v>
      </c>
      <c r="D198" s="53"/>
      <c r="E198" s="53"/>
      <c r="F198" s="34">
        <f>(F24+F43+F62+F82+F101+F120+F139+F159+F178+F197)/(IF(F24=0,0,1)+IF(F43=0,0,1)+IF(F62=0,0,1)+IF(F82=0,0,1)+IF(F101=0,0,1)+IF(F120=0,0,1)+IF(F139=0,0,1)+IF(F159=0,0,1)+IF(F178=0,0,1)+IF(F197=0,0,1))</f>
        <v>577</v>
      </c>
      <c r="G198" s="34">
        <f>(G24+G43+G62+G82+G101+G120+G139+G159+G178+G197)/(IF(G24=0,0,1)+IF(G43=0,0,1)+IF(G62=0,0,1)+IF(G82=0,0,1)+IF(G101=0,0,1)+IF(G120=0,0,1)+IF(G139=0,0,1)+IF(G159=0,0,1)+IF(G178=0,0,1)+IF(G197=0,0,1))</f>
        <v>25.68</v>
      </c>
      <c r="H198" s="34">
        <f>(H24+H43+H62+H82+H101+H120+H139+H159+H178+H197)/(IF(H24=0,0,1)+IF(H43=0,0,1)+IF(H62=0,0,1)+IF(H82=0,0,1)+IF(H101=0,0,1)+IF(H120=0,0,1)+IF(H139=0,0,1)+IF(H159=0,0,1)+IF(H178=0,0,1)+IF(H197=0,0,1))</f>
        <v>14.99</v>
      </c>
      <c r="I198" s="34">
        <f>(I24+I43+I62+I82+I101+I120+I139+I159+I178+I197)/(IF(I24=0,0,1)+IF(I43=0,0,1)+IF(I62=0,0,1)+IF(I82=0,0,1)+IF(I101=0,0,1)+IF(I120=0,0,1)+IF(I139=0,0,1)+IF(I159=0,0,1)+IF(I178=0,0,1)+IF(I197=0,0,1))</f>
        <v>88.259999999999991</v>
      </c>
      <c r="J198" s="34">
        <f>(J24+J43+J62+J82+J101+J120+J139+J159+J178+J197)/(IF(J24=0,0,1)+IF(J43=0,0,1)+IF(J62=0,0,1)+IF(J82=0,0,1)+IF(J101=0,0,1)+IF(J120=0,0,1)+IF(J139=0,0,1)+IF(J159=0,0,1)+IF(J178=0,0,1)+IF(J197=0,0,1))</f>
        <v>590.22</v>
      </c>
      <c r="K198" s="34"/>
      <c r="L198" s="34">
        <f>(L24+L43+L62+L82+L101+L120+L139+L159+L178+L197)/(IF(L24=0,0,1)+IF(L43=0,0,1)+IF(L62=0,0,1)+IF(L82=0,0,1)+IF(L101=0,0,1)+IF(L120=0,0,1)+IF(L139=0,0,1)+IF(L159=0,0,1)+IF(L178=0,0,1)+IF(L197=0,0,1))</f>
        <v>75.599999999999994</v>
      </c>
    </row>
  </sheetData>
  <mergeCells count="14">
    <mergeCell ref="C1:E1"/>
    <mergeCell ref="H1:K1"/>
    <mergeCell ref="H2:K2"/>
    <mergeCell ref="C43:D43"/>
    <mergeCell ref="C62:D62"/>
    <mergeCell ref="C82:D82"/>
    <mergeCell ref="C101:D101"/>
    <mergeCell ref="C24:D24"/>
    <mergeCell ref="C198:E198"/>
    <mergeCell ref="C197:D197"/>
    <mergeCell ref="C120:D120"/>
    <mergeCell ref="C139:D139"/>
    <mergeCell ref="C159:D159"/>
    <mergeCell ref="C178:D178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Tanya</cp:lastModifiedBy>
  <cp:lastPrinted>2025-02-27T11:53:18Z</cp:lastPrinted>
  <dcterms:created xsi:type="dcterms:W3CDTF">2022-05-16T14:23:56Z</dcterms:created>
  <dcterms:modified xsi:type="dcterms:W3CDTF">2025-02-28T08:37:59Z</dcterms:modified>
</cp:coreProperties>
</file>